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ernando Cesar\Documents\IFPB\IFPB (João Pessoa)\OBRA DO REFEITÓRIO DE GUARABIRA\ORÇAMENTO (RELATÓRIOS)\"/>
    </mc:Choice>
  </mc:AlternateContent>
  <xr:revisionPtr revIDLastSave="0" documentId="13_ncr:1_{EF9634A9-CE51-4662-9A4A-C4A72DA72CC9}" xr6:coauthVersionLast="46" xr6:coauthVersionMax="46" xr10:uidLastSave="{00000000-0000-0000-0000-000000000000}"/>
  <bookViews>
    <workbookView xWindow="-120" yWindow="-120" windowWidth="20730" windowHeight="11310" xr2:uid="{00000000-000D-0000-FFFF-FFFF00000000}"/>
  </bookViews>
  <sheets>
    <sheet name="Plan1" sheetId="1" r:id="rId1"/>
    <sheet name="Plan2" sheetId="2" r:id="rId2"/>
    <sheet name="Plan3" sheetId="3" r:id="rId3"/>
  </sheets>
  <definedNames>
    <definedName name="_xlnm.Print_Area" localSheetId="0">Plan1!$B$2:$I$40</definedName>
  </definedNames>
  <calcPr calcId="191029"/>
</workbook>
</file>

<file path=xl/calcChain.xml><?xml version="1.0" encoding="utf-8"?>
<calcChain xmlns="http://schemas.openxmlformats.org/spreadsheetml/2006/main">
  <c r="E5" i="1" l="1"/>
  <c r="C11" i="1" l="1"/>
  <c r="I6" i="1" l="1"/>
  <c r="G5" i="1"/>
  <c r="C12" i="1"/>
  <c r="C15" i="1" s="1"/>
  <c r="H5" i="1"/>
  <c r="F32" i="1" l="1"/>
  <c r="F27" i="1" s="1"/>
  <c r="F36" i="1" l="1"/>
  <c r="I5" i="1" s="1"/>
  <c r="I7" i="1" l="1"/>
  <c r="I8" i="1" s="1"/>
</calcChain>
</file>

<file path=xl/sharedStrings.xml><?xml version="1.0" encoding="utf-8"?>
<sst xmlns="http://schemas.openxmlformats.org/spreadsheetml/2006/main" count="43" uniqueCount="41">
  <si>
    <t>ETAPA DA OBRA</t>
  </si>
  <si>
    <t>TOTAL DO BDI (R$)</t>
  </si>
  <si>
    <t>TOTAL DA OBRA (R$)</t>
  </si>
  <si>
    <t>DESCRIÇÃO</t>
  </si>
  <si>
    <t>VALORES</t>
  </si>
  <si>
    <t>Valor da Mão-de-Obra sem BDI - VMO</t>
  </si>
  <si>
    <t>Valor Total da Obra sem BDI - VT</t>
  </si>
  <si>
    <t>%ISSp:</t>
  </si>
  <si>
    <t>INSTITUTO FEDERAL DA PARAÍBA</t>
  </si>
  <si>
    <t>1. COMPOSIÇÃO DO CUSTO INDIRETO (CI) QUE INCIDE SOBRE OS CUSTOS DIRETOS (CD)</t>
  </si>
  <si>
    <t>DISCRIMINAÇÃO DOS CUSTOS INDIRETOS (CI)</t>
  </si>
  <si>
    <t>PORCENTAGEM ADOTADA (%)</t>
  </si>
  <si>
    <t>Custo de Administração Central – AC</t>
  </si>
  <si>
    <t>Seguro e Garantia - SG</t>
  </si>
  <si>
    <t>Custo de Margem de Incerteza do Empreendimento – MI</t>
  </si>
  <si>
    <t>Custo Financeiro – CI</t>
  </si>
  <si>
    <t>Custos Tributários - Total - T</t>
  </si>
  <si>
    <t>Contribuição Previdenciária sobre a Receita Bruta</t>
  </si>
  <si>
    <t>Tributos Federais (PIS)</t>
  </si>
  <si>
    <t>Tributos Federais (COFINS)</t>
  </si>
  <si>
    <t>Tributos Estaduais</t>
  </si>
  <si>
    <t>Tributos Municipais (ISS)</t>
  </si>
  <si>
    <t xml:space="preserve"> Margem de contribuição bruta (beneficios ou lucro) - L</t>
  </si>
  <si>
    <t>Fórmula: BDI =  ((1+ (AC+SG+MI))*(1+CI)*(1+L))/(1-T)-1</t>
  </si>
  <si>
    <r>
      <t xml:space="preserve">Obs1: </t>
    </r>
    <r>
      <rPr>
        <sz val="10"/>
        <rFont val="Arial"/>
        <family val="2"/>
      </rPr>
      <t>Os índices obedecem ao Ácordão nº 2.622/2013 - TCU - Plenário</t>
    </r>
  </si>
  <si>
    <t>Fórmula do ISS proporcional: %ISSp = (VMO/VT) x %ISS</t>
  </si>
  <si>
    <t>MÃO-DE-OBRA (R$)</t>
  </si>
  <si>
    <t>MATERIAL (R$)</t>
  </si>
  <si>
    <t>2. COMPOSIÇÃO DO CUSTO INDIRETO (CI) QUE INCIDE SOBRE O PREÇO TOTAL DA OBRA (PT)</t>
  </si>
  <si>
    <t xml:space="preserve">3. TAXA DE BDI (BDI): </t>
  </si>
  <si>
    <r>
      <t xml:space="preserve">Obs2: </t>
    </r>
    <r>
      <rPr>
        <sz val="10"/>
        <rFont val="Arial"/>
        <family val="2"/>
      </rPr>
      <t xml:space="preserve"> A taxa do ISS incide sobre a mão-de-obra conforme a Lei Complementar nº 116/2003</t>
    </r>
  </si>
  <si>
    <t>VALOR PARCIAL COM BDI (R$)</t>
  </si>
  <si>
    <t>TOTAL  PARCIAL SEM BDI (R$)</t>
  </si>
  <si>
    <t>%M.O.</t>
  </si>
  <si>
    <t>%MAT.</t>
  </si>
  <si>
    <t>TOTAL PARCIAL DA OBRA (R$)</t>
  </si>
  <si>
    <t>TOTAL DO  BDI (R$)</t>
  </si>
  <si>
    <t>Alíq. ISS praticada em Cabedelo (%ISS)</t>
  </si>
  <si>
    <t>CÁLCULO DA COMPOSIÇÃO DO BDI E DO VALOR DA CONSTRUÇÃO DO RESTAURANTE ESTUDANTIL DO CAMPUS GUARABIRA</t>
  </si>
  <si>
    <t>OBRA: CONSTRUÇÃO RESTAURANTE ESTUDANTIL DO CAMPUS GUARABIRA</t>
  </si>
  <si>
    <t>Construção do Restaurante Estudantil do Campus Guarabira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</si>
</sst>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R$&quot;\ #,##0.00"/>
    <numFmt numFmtId="165" formatCode="_(* #,##0.00_);_(* \(#,##0.00\);_(* &quot;-&quot;??_);_(@_)"/>
    <numFmt numFmtId="166" formatCode="0.00000%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b/>
      <sz val="14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4"/>
      <color theme="1"/>
      <name val="Calibri"/>
      <family val="2"/>
      <scheme val="minor"/>
    </font>
    <font>
      <sz val="9"/>
      <color rgb="FF333333"/>
      <name val="Arial"/>
      <family val="2"/>
    </font>
    <font>
      <u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4659260841701"/>
        <bgColor indexed="64"/>
      </patternFill>
    </fill>
  </fills>
  <borders count="59">
    <border>
      <left/>
      <right/>
      <top/>
      <bottom/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ck">
        <color auto="1"/>
      </right>
      <top style="thin">
        <color auto="1"/>
      </top>
      <bottom/>
      <diagonal/>
    </border>
    <border>
      <left style="thin">
        <color auto="1"/>
      </left>
      <right style="thick">
        <color auto="1"/>
      </right>
      <top/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ck">
        <color auto="1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ck">
        <color indexed="64"/>
      </right>
      <top style="medium">
        <color auto="1"/>
      </top>
      <bottom style="thin">
        <color auto="1"/>
      </bottom>
      <diagonal/>
    </border>
    <border>
      <left style="thick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auto="1"/>
      </top>
      <bottom style="medium">
        <color auto="1"/>
      </bottom>
      <diagonal/>
    </border>
    <border>
      <left/>
      <right style="thick">
        <color indexed="64"/>
      </right>
      <top style="medium">
        <color auto="1"/>
      </top>
      <bottom style="medium">
        <color auto="1"/>
      </bottom>
      <diagonal/>
    </border>
    <border>
      <left/>
      <right/>
      <top style="thin">
        <color indexed="64"/>
      </top>
      <bottom style="medium">
        <color auto="1"/>
      </bottom>
      <diagonal/>
    </border>
    <border>
      <left/>
      <right style="thin">
        <color auto="1"/>
      </right>
      <top style="thin">
        <color indexed="64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 style="thick">
        <color auto="1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/>
      <top style="medium">
        <color auto="1"/>
      </top>
      <bottom style="medium">
        <color indexed="64"/>
      </bottom>
      <diagonal/>
    </border>
    <border>
      <left/>
      <right/>
      <top style="medium">
        <color auto="1"/>
      </top>
      <bottom style="medium">
        <color indexed="64"/>
      </bottom>
      <diagonal/>
    </border>
    <border>
      <left style="thick">
        <color auto="1"/>
      </left>
      <right style="medium">
        <color indexed="64"/>
      </right>
      <top style="thick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4" fillId="0" borderId="0"/>
    <xf numFmtId="0" fontId="2" fillId="0" borderId="0"/>
    <xf numFmtId="9" fontId="4" fillId="0" borderId="0" applyFont="0" applyFill="0" applyBorder="0" applyAlignment="0" applyProtection="0"/>
    <xf numFmtId="165" fontId="4" fillId="0" borderId="0" applyFont="0" applyFill="0" applyBorder="0" applyAlignment="0" applyProtection="0"/>
  </cellStyleXfs>
  <cellXfs count="103">
    <xf numFmtId="0" fontId="0" fillId="0" borderId="0" xfId="0"/>
    <xf numFmtId="2" fontId="5" fillId="0" borderId="0" xfId="0" applyNumberFormat="1" applyFont="1" applyAlignment="1">
      <alignment horizontal="center"/>
    </xf>
    <xf numFmtId="0" fontId="1" fillId="0" borderId="0" xfId="0" applyFont="1" applyBorder="1" applyAlignment="1">
      <alignment horizontal="right"/>
    </xf>
    <xf numFmtId="164" fontId="5" fillId="3" borderId="6" xfId="1" applyNumberFormat="1" applyFont="1" applyFill="1" applyBorder="1" applyAlignment="1">
      <alignment horizontal="right" vertical="center"/>
    </xf>
    <xf numFmtId="10" fontId="3" fillId="3" borderId="7" xfId="1" applyNumberFormat="1" applyFont="1" applyFill="1" applyBorder="1" applyAlignment="1">
      <alignment horizontal="right" vertical="center"/>
    </xf>
    <xf numFmtId="0" fontId="2" fillId="0" borderId="22" xfId="2" applyBorder="1" applyAlignment="1">
      <alignment vertical="center" wrapText="1"/>
    </xf>
    <xf numFmtId="0" fontId="2" fillId="0" borderId="23" xfId="2" applyBorder="1" applyAlignment="1">
      <alignment horizontal="center" vertical="center" wrapText="1"/>
    </xf>
    <xf numFmtId="0" fontId="2" fillId="0" borderId="2" xfId="2" applyBorder="1" applyAlignment="1">
      <alignment vertical="center" wrapText="1"/>
    </xf>
    <xf numFmtId="10" fontId="4" fillId="3" borderId="3" xfId="3" applyNumberFormat="1" applyFill="1" applyBorder="1" applyAlignment="1">
      <alignment horizontal="center" vertical="center" wrapText="1"/>
    </xf>
    <xf numFmtId="0" fontId="2" fillId="0" borderId="24" xfId="2" applyBorder="1" applyAlignment="1">
      <alignment vertical="center" wrapText="1"/>
    </xf>
    <xf numFmtId="10" fontId="4" fillId="3" borderId="25" xfId="3" applyNumberFormat="1" applyFill="1" applyBorder="1" applyAlignment="1">
      <alignment horizontal="center" vertical="center" wrapText="1"/>
    </xf>
    <xf numFmtId="10" fontId="4" fillId="0" borderId="3" xfId="3" applyNumberFormat="1" applyBorder="1" applyAlignment="1">
      <alignment horizontal="center" vertical="center" wrapText="1"/>
    </xf>
    <xf numFmtId="10" fontId="4" fillId="3" borderId="9" xfId="3" applyNumberFormat="1" applyFill="1" applyBorder="1" applyAlignment="1">
      <alignment horizontal="center" vertical="center" wrapText="1"/>
    </xf>
    <xf numFmtId="165" fontId="4" fillId="0" borderId="9" xfId="4" applyBorder="1" applyAlignment="1">
      <alignment horizontal="center" vertical="center" wrapText="1"/>
    </xf>
    <xf numFmtId="10" fontId="4" fillId="3" borderId="3" xfId="3" applyNumberFormat="1" applyFont="1" applyFill="1" applyBorder="1" applyAlignment="1">
      <alignment horizontal="center" vertical="center" wrapText="1"/>
    </xf>
    <xf numFmtId="10" fontId="4" fillId="0" borderId="5" xfId="3" applyNumberFormat="1" applyBorder="1" applyAlignment="1">
      <alignment horizontal="center" vertical="center" wrapText="1"/>
    </xf>
    <xf numFmtId="0" fontId="8" fillId="4" borderId="18" xfId="2" applyFont="1" applyFill="1" applyBorder="1" applyAlignment="1">
      <alignment horizontal="left" vertical="center" wrapText="1"/>
    </xf>
    <xf numFmtId="0" fontId="2" fillId="0" borderId="2" xfId="2" applyBorder="1" applyAlignment="1">
      <alignment horizontal="left" vertical="center" wrapText="1"/>
    </xf>
    <xf numFmtId="0" fontId="2" fillId="3" borderId="2" xfId="2" applyFill="1" applyBorder="1" applyAlignment="1">
      <alignment horizontal="left" vertical="center" wrapText="1"/>
    </xf>
    <xf numFmtId="0" fontId="2" fillId="0" borderId="4" xfId="2" applyBorder="1" applyAlignment="1">
      <alignment horizontal="left" vertical="center" wrapText="1"/>
    </xf>
    <xf numFmtId="2" fontId="3" fillId="6" borderId="1" xfId="1" applyNumberFormat="1" applyFont="1" applyFill="1" applyBorder="1" applyAlignment="1">
      <alignment horizontal="center" vertical="center"/>
    </xf>
    <xf numFmtId="2" fontId="0" fillId="0" borderId="0" xfId="0" applyNumberFormat="1"/>
    <xf numFmtId="0" fontId="6" fillId="0" borderId="0" xfId="2" applyFont="1" applyBorder="1" applyAlignment="1">
      <alignment horizontal="center" wrapText="1"/>
    </xf>
    <xf numFmtId="0" fontId="7" fillId="0" borderId="0" xfId="2" applyFont="1" applyBorder="1" applyAlignment="1">
      <alignment horizontal="center" vertical="top" wrapText="1"/>
    </xf>
    <xf numFmtId="0" fontId="8" fillId="0" borderId="0" xfId="2" applyFont="1" applyBorder="1" applyAlignment="1">
      <alignment horizontal="center" vertical="center" wrapText="1"/>
    </xf>
    <xf numFmtId="0" fontId="2" fillId="0" borderId="0" xfId="2" applyBorder="1" applyAlignment="1">
      <alignment horizontal="center" vertical="center" wrapText="1"/>
    </xf>
    <xf numFmtId="10" fontId="4" fillId="3" borderId="0" xfId="3" applyNumberFormat="1" applyFill="1" applyBorder="1" applyAlignment="1">
      <alignment horizontal="center" vertical="center" wrapText="1"/>
    </xf>
    <xf numFmtId="10" fontId="4" fillId="0" borderId="0" xfId="3" applyNumberFormat="1" applyBorder="1" applyAlignment="1">
      <alignment horizontal="center" vertical="center" wrapText="1"/>
    </xf>
    <xf numFmtId="165" fontId="4" fillId="0" borderId="0" xfId="4" applyBorder="1" applyAlignment="1">
      <alignment horizontal="center" vertical="center" wrapText="1"/>
    </xf>
    <xf numFmtId="10" fontId="4" fillId="3" borderId="0" xfId="3" applyNumberFormat="1" applyFont="1" applyFill="1" applyBorder="1" applyAlignment="1">
      <alignment horizontal="center" vertical="center" wrapText="1"/>
    </xf>
    <xf numFmtId="0" fontId="2" fillId="0" borderId="0" xfId="2" applyBorder="1" applyAlignment="1">
      <alignment horizontal="center" vertical="center"/>
    </xf>
    <xf numFmtId="0" fontId="8" fillId="0" borderId="0" xfId="2" applyFont="1" applyBorder="1" applyAlignment="1">
      <alignment horizontal="justify" vertical="justify" wrapText="1"/>
    </xf>
    <xf numFmtId="10" fontId="7" fillId="3" borderId="0" xfId="2" applyNumberFormat="1" applyFont="1" applyFill="1" applyBorder="1" applyAlignment="1">
      <alignment horizontal="right" vertical="center" wrapText="1"/>
    </xf>
    <xf numFmtId="0" fontId="8" fillId="3" borderId="0" xfId="2" applyFont="1" applyFill="1" applyBorder="1" applyAlignment="1">
      <alignment horizontal="justify" vertical="center" wrapText="1"/>
    </xf>
    <xf numFmtId="10" fontId="2" fillId="3" borderId="6" xfId="1" applyNumberFormat="1" applyFont="1" applyFill="1" applyBorder="1" applyAlignment="1">
      <alignment horizontal="right" vertical="center"/>
    </xf>
    <xf numFmtId="166" fontId="7" fillId="5" borderId="26" xfId="2" applyNumberFormat="1" applyFont="1" applyFill="1" applyBorder="1" applyAlignment="1">
      <alignment horizontal="right" vertical="center" wrapText="1"/>
    </xf>
    <xf numFmtId="0" fontId="0" fillId="0" borderId="36" xfId="0" applyBorder="1"/>
    <xf numFmtId="0" fontId="0" fillId="0" borderId="0" xfId="0" applyBorder="1"/>
    <xf numFmtId="0" fontId="0" fillId="0" borderId="37" xfId="0" applyBorder="1"/>
    <xf numFmtId="4" fontId="0" fillId="0" borderId="40" xfId="0" applyNumberFormat="1" applyBorder="1"/>
    <xf numFmtId="4" fontId="0" fillId="0" borderId="42" xfId="0" applyNumberFormat="1" applyBorder="1"/>
    <xf numFmtId="4" fontId="1" fillId="2" borderId="45" xfId="0" applyNumberFormat="1" applyFont="1" applyFill="1" applyBorder="1"/>
    <xf numFmtId="0" fontId="1" fillId="0" borderId="36" xfId="0" applyFont="1" applyBorder="1" applyAlignment="1">
      <alignment horizontal="right"/>
    </xf>
    <xf numFmtId="0" fontId="1" fillId="0" borderId="37" xfId="0" applyFont="1" applyBorder="1" applyAlignment="1">
      <alignment horizontal="right"/>
    </xf>
    <xf numFmtId="2" fontId="3" fillId="6" borderId="46" xfId="1" applyNumberFormat="1" applyFont="1" applyFill="1" applyBorder="1" applyAlignment="1">
      <alignment horizontal="center" vertical="center"/>
    </xf>
    <xf numFmtId="2" fontId="5" fillId="0" borderId="0" xfId="0" applyNumberFormat="1" applyFont="1" applyBorder="1" applyAlignment="1">
      <alignment horizontal="center"/>
    </xf>
    <xf numFmtId="2" fontId="5" fillId="0" borderId="37" xfId="0" applyNumberFormat="1" applyFont="1" applyBorder="1" applyAlignment="1">
      <alignment horizontal="center"/>
    </xf>
    <xf numFmtId="2" fontId="5" fillId="0" borderId="38" xfId="1" applyNumberFormat="1" applyFont="1" applyBorder="1" applyAlignment="1">
      <alignment horizontal="right" vertical="center"/>
    </xf>
    <xf numFmtId="2" fontId="3" fillId="0" borderId="48" xfId="1" applyNumberFormat="1" applyFont="1" applyBorder="1" applyAlignment="1">
      <alignment horizontal="right" vertical="center"/>
    </xf>
    <xf numFmtId="4" fontId="10" fillId="0" borderId="37" xfId="0" applyNumberFormat="1" applyFont="1" applyBorder="1"/>
    <xf numFmtId="0" fontId="0" fillId="0" borderId="49" xfId="0" applyBorder="1"/>
    <xf numFmtId="0" fontId="0" fillId="0" borderId="50" xfId="0" applyBorder="1"/>
    <xf numFmtId="0" fontId="8" fillId="0" borderId="50" xfId="2" applyFont="1" applyBorder="1" applyAlignment="1">
      <alignment horizontal="justify" vertical="justify" wrapText="1"/>
    </xf>
    <xf numFmtId="0" fontId="0" fillId="3" borderId="51" xfId="0" applyFill="1" applyBorder="1"/>
    <xf numFmtId="4" fontId="0" fillId="0" borderId="53" xfId="0" applyNumberFormat="1" applyFont="1" applyBorder="1" applyAlignment="1">
      <alignment horizontal="right"/>
    </xf>
    <xf numFmtId="4" fontId="0" fillId="0" borderId="53" xfId="0" applyNumberFormat="1" applyBorder="1" applyAlignment="1">
      <alignment horizontal="right"/>
    </xf>
    <xf numFmtId="4" fontId="0" fillId="3" borderId="54" xfId="0" applyNumberFormat="1" applyFill="1" applyBorder="1"/>
    <xf numFmtId="0" fontId="1" fillId="6" borderId="55" xfId="0" applyFont="1" applyFill="1" applyBorder="1" applyAlignment="1">
      <alignment horizontal="center" vertical="center"/>
    </xf>
    <xf numFmtId="0" fontId="1" fillId="6" borderId="56" xfId="0" applyFont="1" applyFill="1" applyBorder="1" applyAlignment="1">
      <alignment horizontal="center" vertical="center"/>
    </xf>
    <xf numFmtId="0" fontId="1" fillId="6" borderId="57" xfId="0" applyFont="1" applyFill="1" applyBorder="1" applyAlignment="1">
      <alignment horizontal="center" vertical="center"/>
    </xf>
    <xf numFmtId="0" fontId="1" fillId="6" borderId="58" xfId="0" applyFont="1" applyFill="1" applyBorder="1" applyAlignment="1">
      <alignment horizontal="center" vertical="center" wrapText="1"/>
    </xf>
    <xf numFmtId="0" fontId="11" fillId="0" borderId="37" xfId="0" applyFont="1" applyBorder="1"/>
    <xf numFmtId="0" fontId="0" fillId="0" borderId="52" xfId="0" applyBorder="1" applyAlignment="1">
      <alignment horizontal="right" wrapText="1"/>
    </xf>
    <xf numFmtId="0" fontId="2" fillId="0" borderId="20" xfId="2" applyBorder="1" applyAlignment="1">
      <alignment horizontal="center" vertical="center"/>
    </xf>
    <xf numFmtId="0" fontId="2" fillId="0" borderId="21" xfId="2" applyBorder="1" applyAlignment="1">
      <alignment horizontal="center" vertical="center"/>
    </xf>
    <xf numFmtId="0" fontId="2" fillId="0" borderId="18" xfId="2" applyBorder="1" applyAlignment="1">
      <alignment horizontal="center" vertical="center"/>
    </xf>
    <xf numFmtId="0" fontId="2" fillId="0" borderId="19" xfId="2" applyBorder="1" applyAlignment="1">
      <alignment horizontal="center" vertical="center"/>
    </xf>
    <xf numFmtId="0" fontId="8" fillId="0" borderId="20" xfId="2" applyFont="1" applyBorder="1" applyAlignment="1">
      <alignment horizontal="justify" vertical="justify" wrapText="1"/>
    </xf>
    <xf numFmtId="0" fontId="8" fillId="0" borderId="21" xfId="2" applyFont="1" applyBorder="1" applyAlignment="1">
      <alignment horizontal="justify" vertical="justify" wrapText="1"/>
    </xf>
    <xf numFmtId="0" fontId="8" fillId="0" borderId="14" xfId="2" applyFont="1" applyBorder="1" applyAlignment="1">
      <alignment horizontal="justify" vertical="justify" wrapText="1"/>
    </xf>
    <xf numFmtId="0" fontId="8" fillId="0" borderId="15" xfId="2" applyFont="1" applyBorder="1" applyAlignment="1">
      <alignment horizontal="justify" vertical="justify" wrapText="1"/>
    </xf>
    <xf numFmtId="0" fontId="8" fillId="0" borderId="12" xfId="2" applyFont="1" applyBorder="1" applyAlignment="1">
      <alignment horizontal="justify" vertical="justify" wrapText="1"/>
    </xf>
    <xf numFmtId="0" fontId="8" fillId="0" borderId="13" xfId="2" applyFont="1" applyBorder="1" applyAlignment="1">
      <alignment horizontal="justify" vertical="justify" wrapText="1"/>
    </xf>
    <xf numFmtId="0" fontId="8" fillId="0" borderId="18" xfId="2" applyFont="1" applyBorder="1" applyAlignment="1">
      <alignment horizontal="justify" vertical="justify" wrapText="1"/>
    </xf>
    <xf numFmtId="0" fontId="8" fillId="0" borderId="19" xfId="2" applyFont="1" applyBorder="1" applyAlignment="1">
      <alignment horizontal="justify" vertical="justify" wrapText="1"/>
    </xf>
    <xf numFmtId="0" fontId="9" fillId="6" borderId="34" xfId="0" applyFont="1" applyFill="1" applyBorder="1" applyAlignment="1">
      <alignment horizontal="center"/>
    </xf>
    <xf numFmtId="0" fontId="9" fillId="6" borderId="33" xfId="0" applyFont="1" applyFill="1" applyBorder="1" applyAlignment="1">
      <alignment horizontal="center"/>
    </xf>
    <xf numFmtId="0" fontId="9" fillId="6" borderId="35" xfId="0" applyFont="1" applyFill="1" applyBorder="1" applyAlignment="1">
      <alignment horizontal="center"/>
    </xf>
    <xf numFmtId="0" fontId="6" fillId="0" borderId="10" xfId="2" applyFont="1" applyBorder="1" applyAlignment="1">
      <alignment horizontal="center" wrapText="1"/>
    </xf>
    <xf numFmtId="0" fontId="6" fillId="0" borderId="11" xfId="2" applyFont="1" applyBorder="1" applyAlignment="1">
      <alignment horizontal="center" wrapText="1"/>
    </xf>
    <xf numFmtId="0" fontId="6" fillId="0" borderId="12" xfId="2" applyFont="1" applyBorder="1" applyAlignment="1">
      <alignment horizontal="center" wrapText="1"/>
    </xf>
    <xf numFmtId="0" fontId="6" fillId="0" borderId="13" xfId="2" applyFont="1" applyBorder="1" applyAlignment="1">
      <alignment horizontal="center" wrapText="1"/>
    </xf>
    <xf numFmtId="0" fontId="6" fillId="0" borderId="14" xfId="2" applyFont="1" applyBorder="1" applyAlignment="1">
      <alignment horizontal="center" wrapText="1"/>
    </xf>
    <xf numFmtId="0" fontId="6" fillId="0" borderId="15" xfId="2" applyFont="1" applyBorder="1" applyAlignment="1">
      <alignment horizontal="center" wrapText="1"/>
    </xf>
    <xf numFmtId="0" fontId="7" fillId="0" borderId="8" xfId="2" applyFont="1" applyBorder="1" applyAlignment="1">
      <alignment horizontal="center" vertical="top" wrapText="1"/>
    </xf>
    <xf numFmtId="0" fontId="7" fillId="0" borderId="9" xfId="2" applyFont="1" applyBorder="1" applyAlignment="1">
      <alignment horizontal="center" vertical="top" wrapText="1"/>
    </xf>
    <xf numFmtId="0" fontId="8" fillId="0" borderId="16" xfId="2" applyFont="1" applyBorder="1" applyAlignment="1">
      <alignment horizontal="center" vertical="center" wrapText="1"/>
    </xf>
    <xf numFmtId="0" fontId="8" fillId="0" borderId="17" xfId="2" applyFont="1" applyBorder="1" applyAlignment="1">
      <alignment horizontal="center" vertical="center" wrapText="1"/>
    </xf>
    <xf numFmtId="0" fontId="8" fillId="0" borderId="18" xfId="2" applyFont="1" applyBorder="1" applyAlignment="1">
      <alignment horizontal="center" vertical="center" wrapText="1"/>
    </xf>
    <xf numFmtId="0" fontId="8" fillId="0" borderId="19" xfId="2" applyFont="1" applyBorder="1" applyAlignment="1">
      <alignment horizontal="center" vertical="center" wrapText="1"/>
    </xf>
    <xf numFmtId="0" fontId="8" fillId="4" borderId="27" xfId="2" applyFont="1" applyFill="1" applyBorder="1" applyAlignment="1">
      <alignment horizontal="justify" vertical="center" wrapText="1"/>
    </xf>
    <xf numFmtId="0" fontId="8" fillId="4" borderId="28" xfId="2" applyFont="1" applyFill="1" applyBorder="1" applyAlignment="1">
      <alignment horizontal="justify" vertical="center" wrapText="1"/>
    </xf>
    <xf numFmtId="2" fontId="5" fillId="0" borderId="47" xfId="1" applyNumberFormat="1" applyFont="1" applyBorder="1" applyAlignment="1">
      <alignment horizontal="center" vertical="center"/>
    </xf>
    <xf numFmtId="2" fontId="5" fillId="0" borderId="9" xfId="1" applyNumberFormat="1" applyFont="1" applyBorder="1" applyAlignment="1">
      <alignment horizontal="center" vertical="center"/>
    </xf>
    <xf numFmtId="0" fontId="0" fillId="0" borderId="39" xfId="0" applyBorder="1" applyAlignment="1">
      <alignment horizontal="right"/>
    </xf>
    <xf numFmtId="0" fontId="0" fillId="0" borderId="31" xfId="0" applyBorder="1" applyAlignment="1">
      <alignment horizontal="right"/>
    </xf>
    <xf numFmtId="0" fontId="0" fillId="0" borderId="32" xfId="0" applyBorder="1" applyAlignment="1">
      <alignment horizontal="right"/>
    </xf>
    <xf numFmtId="0" fontId="0" fillId="0" borderId="41" xfId="0" applyBorder="1" applyAlignment="1">
      <alignment horizontal="right"/>
    </xf>
    <xf numFmtId="0" fontId="0" fillId="0" borderId="29" xfId="0" applyBorder="1" applyAlignment="1">
      <alignment horizontal="right"/>
    </xf>
    <xf numFmtId="0" fontId="0" fillId="0" borderId="30" xfId="0" applyBorder="1" applyAlignment="1">
      <alignment horizontal="right"/>
    </xf>
    <xf numFmtId="0" fontId="1" fillId="0" borderId="43" xfId="0" applyFont="1" applyBorder="1" applyAlignment="1">
      <alignment horizontal="right"/>
    </xf>
    <xf numFmtId="0" fontId="1" fillId="0" borderId="44" xfId="0" applyFont="1" applyBorder="1" applyAlignment="1">
      <alignment horizontal="right"/>
    </xf>
    <xf numFmtId="0" fontId="1" fillId="0" borderId="28" xfId="0" applyFont="1" applyBorder="1" applyAlignment="1">
      <alignment horizontal="right"/>
    </xf>
  </cellXfs>
  <cellStyles count="5">
    <cellStyle name="Normal" xfId="0" builtinId="0"/>
    <cellStyle name="Normal 2 3" xfId="2" xr:uid="{00000000-0005-0000-0000-000001000000}"/>
    <cellStyle name="Normal 8 2 2" xfId="1" xr:uid="{00000000-0005-0000-0000-000002000000}"/>
    <cellStyle name="Porcentagem 2 2 2 2" xfId="3" xr:uid="{00000000-0005-0000-0000-000003000000}"/>
    <cellStyle name="Separador de milhares 2 3 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66674</xdr:colOff>
      <xdr:row>9</xdr:row>
      <xdr:rowOff>227475</xdr:rowOff>
    </xdr:from>
    <xdr:to>
      <xdr:col>5</xdr:col>
      <xdr:colOff>1409700</xdr:colOff>
      <xdr:row>14</xdr:row>
      <xdr:rowOff>57149</xdr:rowOff>
    </xdr:to>
    <xdr:pic>
      <xdr:nvPicPr>
        <xdr:cNvPr id="2" name="Picture 218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381624" y="2303925"/>
          <a:ext cx="3152776" cy="982199"/>
        </a:xfrm>
        <a:prstGeom prst="rect">
          <a:avLst/>
        </a:prstGeom>
        <a:solidFill>
          <a:srgbClr val="FFFF00"/>
        </a:solidFill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K61"/>
  <sheetViews>
    <sheetView tabSelected="1" view="pageBreakPreview" zoomScaleSheetLayoutView="100" workbookViewId="0">
      <selection activeCell="B6" sqref="B6:H6"/>
    </sheetView>
  </sheetViews>
  <sheetFormatPr defaultRowHeight="15" x14ac:dyDescent="0.25"/>
  <cols>
    <col min="2" max="2" width="47.140625" customWidth="1"/>
    <col min="3" max="3" width="18.5703125" customWidth="1"/>
    <col min="4" max="4" width="16.140625" customWidth="1"/>
    <col min="5" max="5" width="27.140625" customWidth="1"/>
    <col min="6" max="6" width="21.85546875" customWidth="1"/>
    <col min="7" max="8" width="10.42578125" customWidth="1"/>
    <col min="9" max="9" width="21" customWidth="1"/>
    <col min="11" max="11" width="10.5703125" bestFit="1" customWidth="1"/>
  </cols>
  <sheetData>
    <row r="1" spans="2:11" ht="15.75" thickBot="1" x14ac:dyDescent="0.3"/>
    <row r="2" spans="2:11" ht="19.5" thickBot="1" x14ac:dyDescent="0.35">
      <c r="B2" s="75" t="s">
        <v>38</v>
      </c>
      <c r="C2" s="76"/>
      <c r="D2" s="76"/>
      <c r="E2" s="76"/>
      <c r="F2" s="76"/>
      <c r="G2" s="76"/>
      <c r="H2" s="76"/>
      <c r="I2" s="77"/>
    </row>
    <row r="3" spans="2:11" ht="16.5" thickTop="1" thickBot="1" x14ac:dyDescent="0.3">
      <c r="B3" s="36"/>
      <c r="C3" s="37"/>
      <c r="D3" s="37"/>
      <c r="E3" s="37"/>
      <c r="F3" s="37"/>
      <c r="G3" s="37"/>
      <c r="H3" s="37"/>
      <c r="I3" s="38"/>
    </row>
    <row r="4" spans="2:11" ht="30.75" thickBot="1" x14ac:dyDescent="0.3">
      <c r="B4" s="57" t="s">
        <v>0</v>
      </c>
      <c r="C4" s="58" t="s">
        <v>26</v>
      </c>
      <c r="D4" s="58" t="s">
        <v>27</v>
      </c>
      <c r="E4" s="58" t="s">
        <v>32</v>
      </c>
      <c r="F4" s="58" t="s">
        <v>36</v>
      </c>
      <c r="G4" s="59" t="s">
        <v>33</v>
      </c>
      <c r="H4" s="59" t="s">
        <v>34</v>
      </c>
      <c r="I4" s="60" t="s">
        <v>31</v>
      </c>
    </row>
    <row r="5" spans="2:11" ht="30" x14ac:dyDescent="0.25">
      <c r="B5" s="62" t="s">
        <v>40</v>
      </c>
      <c r="C5" s="54">
        <v>427558.77</v>
      </c>
      <c r="D5" s="54">
        <v>1509649.93</v>
      </c>
      <c r="E5" s="54">
        <f>C5+D5</f>
        <v>1937208.7</v>
      </c>
      <c r="F5" s="54">
        <v>451149.17</v>
      </c>
      <c r="G5" s="55">
        <f>(C5/E5)*100</f>
        <v>22.070867738721184</v>
      </c>
      <c r="H5" s="55">
        <f>(D5/E5)*100</f>
        <v>77.929132261278824</v>
      </c>
      <c r="I5" s="56">
        <f>E5+F5</f>
        <v>2388357.87</v>
      </c>
      <c r="K5" s="21"/>
    </row>
    <row r="6" spans="2:11" x14ac:dyDescent="0.25">
      <c r="B6" s="94" t="s">
        <v>35</v>
      </c>
      <c r="C6" s="95"/>
      <c r="D6" s="95"/>
      <c r="E6" s="95"/>
      <c r="F6" s="95"/>
      <c r="G6" s="95"/>
      <c r="H6" s="96"/>
      <c r="I6" s="39">
        <f>E5</f>
        <v>1937208.7</v>
      </c>
    </row>
    <row r="7" spans="2:11" ht="15.75" thickBot="1" x14ac:dyDescent="0.3">
      <c r="B7" s="97" t="s">
        <v>1</v>
      </c>
      <c r="C7" s="98"/>
      <c r="D7" s="98"/>
      <c r="E7" s="98"/>
      <c r="F7" s="98"/>
      <c r="G7" s="98"/>
      <c r="H7" s="99"/>
      <c r="I7" s="40">
        <f>F5</f>
        <v>451149.17</v>
      </c>
    </row>
    <row r="8" spans="2:11" ht="16.5" thickTop="1" thickBot="1" x14ac:dyDescent="0.3">
      <c r="B8" s="100" t="s">
        <v>2</v>
      </c>
      <c r="C8" s="101"/>
      <c r="D8" s="101"/>
      <c r="E8" s="101"/>
      <c r="F8" s="101"/>
      <c r="G8" s="101"/>
      <c r="H8" s="102"/>
      <c r="I8" s="41">
        <f>I6+I7</f>
        <v>2388357.87</v>
      </c>
    </row>
    <row r="9" spans="2:11" ht="15.75" thickBot="1" x14ac:dyDescent="0.3">
      <c r="B9" s="42"/>
      <c r="C9" s="2"/>
      <c r="D9" s="2"/>
      <c r="E9" s="2"/>
      <c r="F9" s="2"/>
      <c r="G9" s="2"/>
      <c r="H9" s="2"/>
      <c r="I9" s="43"/>
    </row>
    <row r="10" spans="2:11" s="1" customFormat="1" ht="18.75" thickTop="1" x14ac:dyDescent="0.25">
      <c r="B10" s="44" t="s">
        <v>3</v>
      </c>
      <c r="C10" s="20" t="s">
        <v>4</v>
      </c>
      <c r="D10" s="45"/>
      <c r="E10" s="78"/>
      <c r="F10" s="79"/>
      <c r="G10" s="22"/>
      <c r="H10" s="22"/>
      <c r="I10" s="46"/>
    </row>
    <row r="11" spans="2:11" s="1" customFormat="1" ht="18" x14ac:dyDescent="0.25">
      <c r="B11" s="47" t="s">
        <v>5</v>
      </c>
      <c r="C11" s="3">
        <f>C5</f>
        <v>427558.77</v>
      </c>
      <c r="D11" s="45"/>
      <c r="E11" s="80"/>
      <c r="F11" s="81"/>
      <c r="G11" s="22"/>
      <c r="H11" s="22"/>
      <c r="I11" s="46"/>
    </row>
    <row r="12" spans="2:11" s="1" customFormat="1" ht="18" x14ac:dyDescent="0.25">
      <c r="B12" s="47" t="s">
        <v>6</v>
      </c>
      <c r="C12" s="3">
        <f>E5</f>
        <v>1937208.7</v>
      </c>
      <c r="D12" s="45"/>
      <c r="E12" s="80"/>
      <c r="F12" s="81"/>
      <c r="G12" s="22"/>
      <c r="H12" s="22"/>
      <c r="I12" s="46"/>
      <c r="K12" s="1">
        <v>2309033.41</v>
      </c>
    </row>
    <row r="13" spans="2:11" s="1" customFormat="1" ht="18" x14ac:dyDescent="0.25">
      <c r="B13" s="47" t="s">
        <v>37</v>
      </c>
      <c r="C13" s="34">
        <v>0.05</v>
      </c>
      <c r="D13" s="45"/>
      <c r="E13" s="80"/>
      <c r="F13" s="81"/>
      <c r="G13" s="22"/>
      <c r="H13" s="22"/>
      <c r="I13" s="46"/>
    </row>
    <row r="14" spans="2:11" s="1" customFormat="1" ht="18" x14ac:dyDescent="0.25">
      <c r="B14" s="92" t="s">
        <v>25</v>
      </c>
      <c r="C14" s="93"/>
      <c r="D14" s="45"/>
      <c r="E14" s="80"/>
      <c r="F14" s="81"/>
      <c r="G14" s="22"/>
      <c r="H14" s="22"/>
      <c r="I14" s="46"/>
    </row>
    <row r="15" spans="2:11" s="1" customFormat="1" ht="18.75" thickBot="1" x14ac:dyDescent="0.3">
      <c r="B15" s="48" t="s">
        <v>7</v>
      </c>
      <c r="C15" s="4">
        <f>(C11/C12)*C13</f>
        <v>1.1035433869360593E-2</v>
      </c>
      <c r="D15" s="45"/>
      <c r="E15" s="82"/>
      <c r="F15" s="83"/>
      <c r="G15" s="22"/>
      <c r="H15" s="22"/>
      <c r="I15" s="49"/>
    </row>
    <row r="16" spans="2:11" ht="16.5" thickTop="1" x14ac:dyDescent="0.25">
      <c r="B16" s="36"/>
      <c r="C16" s="37"/>
      <c r="D16" s="37"/>
      <c r="E16" s="84" t="s">
        <v>8</v>
      </c>
      <c r="F16" s="85"/>
      <c r="G16" s="23"/>
      <c r="H16" s="23"/>
      <c r="I16" s="38"/>
    </row>
    <row r="17" spans="2:9" ht="15.75" customHeight="1" x14ac:dyDescent="0.25">
      <c r="B17" s="36"/>
      <c r="C17" s="37"/>
      <c r="D17" s="37"/>
      <c r="E17" s="86" t="s">
        <v>39</v>
      </c>
      <c r="F17" s="87"/>
      <c r="G17" s="24"/>
      <c r="H17" s="24"/>
      <c r="I17" s="38"/>
    </row>
    <row r="18" spans="2:9" ht="15" customHeight="1" thickBot="1" x14ac:dyDescent="0.3">
      <c r="B18" s="36"/>
      <c r="C18" s="37"/>
      <c r="D18" s="37"/>
      <c r="E18" s="88"/>
      <c r="F18" s="89"/>
      <c r="G18" s="24"/>
      <c r="H18" s="24"/>
      <c r="I18" s="61"/>
    </row>
    <row r="19" spans="2:9" ht="27" customHeight="1" thickBot="1" x14ac:dyDescent="0.3">
      <c r="B19" s="36"/>
      <c r="C19" s="37"/>
      <c r="D19" s="37"/>
      <c r="E19" s="90" t="s">
        <v>9</v>
      </c>
      <c r="F19" s="91"/>
      <c r="G19" s="33"/>
      <c r="H19" s="33"/>
      <c r="I19" s="38"/>
    </row>
    <row r="20" spans="2:9" ht="15" customHeight="1" x14ac:dyDescent="0.25">
      <c r="B20" s="36"/>
      <c r="C20" s="37"/>
      <c r="D20" s="37"/>
      <c r="E20" s="5" t="s">
        <v>10</v>
      </c>
      <c r="F20" s="6" t="s">
        <v>11</v>
      </c>
      <c r="G20" s="25"/>
      <c r="H20" s="25"/>
      <c r="I20" s="38"/>
    </row>
    <row r="21" spans="2:9" ht="15" customHeight="1" x14ac:dyDescent="0.25">
      <c r="B21" s="36"/>
      <c r="C21" s="37"/>
      <c r="D21" s="37"/>
      <c r="E21" s="7" t="s">
        <v>12</v>
      </c>
      <c r="F21" s="8">
        <v>0.03</v>
      </c>
      <c r="G21" s="26"/>
      <c r="H21" s="26"/>
      <c r="I21" s="38"/>
    </row>
    <row r="22" spans="2:9" ht="15" customHeight="1" x14ac:dyDescent="0.25">
      <c r="B22" s="36"/>
      <c r="C22" s="37"/>
      <c r="D22" s="37"/>
      <c r="E22" s="7" t="s">
        <v>13</v>
      </c>
      <c r="F22" s="8">
        <v>8.0000000000000002E-3</v>
      </c>
      <c r="G22" s="26"/>
      <c r="H22" s="26"/>
      <c r="I22" s="38"/>
    </row>
    <row r="23" spans="2:9" ht="42.75" customHeight="1" x14ac:dyDescent="0.25">
      <c r="B23" s="36"/>
      <c r="C23" s="37"/>
      <c r="D23" s="37"/>
      <c r="E23" s="7" t="s">
        <v>14</v>
      </c>
      <c r="F23" s="8">
        <v>9.7000000000000003E-3</v>
      </c>
      <c r="G23" s="26"/>
      <c r="H23" s="26"/>
      <c r="I23" s="38"/>
    </row>
    <row r="24" spans="2:9" ht="15" customHeight="1" thickBot="1" x14ac:dyDescent="0.3">
      <c r="B24" s="36"/>
      <c r="C24" s="37"/>
      <c r="D24" s="37"/>
      <c r="E24" s="9" t="s">
        <v>15</v>
      </c>
      <c r="F24" s="10">
        <v>5.8999999999999999E-3</v>
      </c>
      <c r="G24" s="26"/>
      <c r="H24" s="26"/>
      <c r="I24" s="38"/>
    </row>
    <row r="25" spans="2:9" ht="27.75" customHeight="1" thickBot="1" x14ac:dyDescent="0.3">
      <c r="B25" s="36"/>
      <c r="C25" s="37"/>
      <c r="D25" s="37"/>
      <c r="E25" s="90" t="s">
        <v>28</v>
      </c>
      <c r="F25" s="91"/>
      <c r="G25" s="33"/>
      <c r="H25" s="33"/>
      <c r="I25" s="38"/>
    </row>
    <row r="26" spans="2:9" ht="29.25" customHeight="1" x14ac:dyDescent="0.25">
      <c r="B26" s="36"/>
      <c r="C26" s="37"/>
      <c r="D26" s="37"/>
      <c r="E26" s="5" t="s">
        <v>10</v>
      </c>
      <c r="F26" s="6" t="s">
        <v>11</v>
      </c>
      <c r="G26" s="25"/>
      <c r="H26" s="25"/>
      <c r="I26" s="38"/>
    </row>
    <row r="27" spans="2:9" x14ac:dyDescent="0.25">
      <c r="B27" s="36"/>
      <c r="C27" s="37"/>
      <c r="D27" s="37"/>
      <c r="E27" s="17" t="s">
        <v>16</v>
      </c>
      <c r="F27" s="11">
        <f>SUM(F28:F32)</f>
        <v>9.2535433869360584E-2</v>
      </c>
      <c r="G27" s="27"/>
      <c r="H27" s="27"/>
      <c r="I27" s="38"/>
    </row>
    <row r="28" spans="2:9" ht="30" x14ac:dyDescent="0.25">
      <c r="B28" s="36"/>
      <c r="C28" s="37"/>
      <c r="D28" s="37"/>
      <c r="E28" s="17" t="s">
        <v>17</v>
      </c>
      <c r="F28" s="11">
        <v>4.4999999999999998E-2</v>
      </c>
      <c r="G28" s="27"/>
      <c r="H28" s="27"/>
      <c r="I28" s="38"/>
    </row>
    <row r="29" spans="2:9" x14ac:dyDescent="0.25">
      <c r="B29" s="36"/>
      <c r="C29" s="37"/>
      <c r="D29" s="37"/>
      <c r="E29" s="17" t="s">
        <v>18</v>
      </c>
      <c r="F29" s="8">
        <v>6.4999999999999997E-3</v>
      </c>
      <c r="G29" s="26"/>
      <c r="H29" s="26"/>
      <c r="I29" s="38"/>
    </row>
    <row r="30" spans="2:9" x14ac:dyDescent="0.25">
      <c r="B30" s="36"/>
      <c r="C30" s="37"/>
      <c r="D30" s="37"/>
      <c r="E30" s="17" t="s">
        <v>19</v>
      </c>
      <c r="F30" s="12">
        <v>0.03</v>
      </c>
      <c r="G30" s="26"/>
      <c r="H30" s="26"/>
      <c r="I30" s="38"/>
    </row>
    <row r="31" spans="2:9" x14ac:dyDescent="0.25">
      <c r="B31" s="36"/>
      <c r="C31" s="37"/>
      <c r="D31" s="37"/>
      <c r="E31" s="17" t="s">
        <v>20</v>
      </c>
      <c r="F31" s="13">
        <v>0</v>
      </c>
      <c r="G31" s="28"/>
      <c r="H31" s="28"/>
      <c r="I31" s="38"/>
    </row>
    <row r="32" spans="2:9" ht="28.5" customHeight="1" x14ac:dyDescent="0.25">
      <c r="B32" s="36"/>
      <c r="C32" s="37"/>
      <c r="D32" s="37"/>
      <c r="E32" s="18" t="s">
        <v>21</v>
      </c>
      <c r="F32" s="14">
        <f>C15</f>
        <v>1.1035433869360593E-2</v>
      </c>
      <c r="G32" s="29"/>
      <c r="H32" s="29"/>
      <c r="I32" s="38"/>
    </row>
    <row r="33" spans="2:9" ht="45.75" thickBot="1" x14ac:dyDescent="0.3">
      <c r="B33" s="36"/>
      <c r="C33" s="37"/>
      <c r="D33" s="37"/>
      <c r="E33" s="19" t="s">
        <v>22</v>
      </c>
      <c r="F33" s="15">
        <v>6.1600000000000002E-2</v>
      </c>
      <c r="G33" s="27"/>
      <c r="H33" s="27"/>
      <c r="I33" s="38"/>
    </row>
    <row r="34" spans="2:9" x14ac:dyDescent="0.25">
      <c r="B34" s="36"/>
      <c r="C34" s="37"/>
      <c r="D34" s="37"/>
      <c r="E34" s="63" t="s">
        <v>23</v>
      </c>
      <c r="F34" s="64"/>
      <c r="G34" s="30"/>
      <c r="H34" s="30"/>
      <c r="I34" s="38"/>
    </row>
    <row r="35" spans="2:9" ht="15.75" thickBot="1" x14ac:dyDescent="0.3">
      <c r="B35" s="36"/>
      <c r="C35" s="37"/>
      <c r="D35" s="37"/>
      <c r="E35" s="65"/>
      <c r="F35" s="66"/>
      <c r="G35" s="30"/>
      <c r="H35" s="30"/>
      <c r="I35" s="38"/>
    </row>
    <row r="36" spans="2:9" ht="18.75" customHeight="1" thickBot="1" x14ac:dyDescent="0.3">
      <c r="B36" s="36"/>
      <c r="C36" s="37"/>
      <c r="D36" s="37"/>
      <c r="E36" s="16" t="s">
        <v>29</v>
      </c>
      <c r="F36" s="35">
        <f>((1+(F21+F22+F23))*(1+F24)*(1+F33))/(1-F27)-1</f>
        <v>0.23288618403964967</v>
      </c>
      <c r="G36" s="32"/>
      <c r="H36" s="32"/>
      <c r="I36" s="38"/>
    </row>
    <row r="37" spans="2:9" x14ac:dyDescent="0.25">
      <c r="B37" s="36"/>
      <c r="C37" s="37"/>
      <c r="D37" s="37"/>
      <c r="E37" s="67" t="s">
        <v>24</v>
      </c>
      <c r="F37" s="68"/>
      <c r="G37" s="31"/>
      <c r="H37" s="31"/>
      <c r="I37" s="38"/>
    </row>
    <row r="38" spans="2:9" x14ac:dyDescent="0.25">
      <c r="B38" s="36"/>
      <c r="C38" s="37"/>
      <c r="D38" s="37"/>
      <c r="E38" s="69"/>
      <c r="F38" s="70"/>
      <c r="G38" s="31"/>
      <c r="H38" s="31"/>
      <c r="I38" s="38"/>
    </row>
    <row r="39" spans="2:9" ht="15" customHeight="1" x14ac:dyDescent="0.25">
      <c r="B39" s="36"/>
      <c r="C39" s="37"/>
      <c r="D39" s="37"/>
      <c r="E39" s="71" t="s">
        <v>30</v>
      </c>
      <c r="F39" s="72"/>
      <c r="G39" s="31"/>
      <c r="H39" s="31"/>
      <c r="I39" s="38"/>
    </row>
    <row r="40" spans="2:9" ht="15.75" thickBot="1" x14ac:dyDescent="0.3">
      <c r="B40" s="50"/>
      <c r="C40" s="51"/>
      <c r="D40" s="51"/>
      <c r="E40" s="73"/>
      <c r="F40" s="74"/>
      <c r="G40" s="52"/>
      <c r="H40" s="52"/>
      <c r="I40" s="53"/>
    </row>
    <row r="44" spans="2:9" ht="15" customHeight="1" x14ac:dyDescent="0.25"/>
    <row r="46" spans="2:9" ht="15" customHeight="1" x14ac:dyDescent="0.25"/>
    <row r="59" ht="15" customHeight="1" x14ac:dyDescent="0.25"/>
    <row r="61" ht="15" customHeight="1" x14ac:dyDescent="0.25"/>
  </sheetData>
  <mergeCells count="13">
    <mergeCell ref="E34:F35"/>
    <mergeCell ref="E37:F38"/>
    <mergeCell ref="E39:F40"/>
    <mergeCell ref="B2:I2"/>
    <mergeCell ref="E10:F15"/>
    <mergeCell ref="E16:F16"/>
    <mergeCell ref="E17:F18"/>
    <mergeCell ref="E19:F19"/>
    <mergeCell ref="E25:F25"/>
    <mergeCell ref="B14:C14"/>
    <mergeCell ref="B6:H6"/>
    <mergeCell ref="B7:H7"/>
    <mergeCell ref="B8:H8"/>
  </mergeCells>
  <printOptions horizontalCentered="1"/>
  <pageMargins left="0.78740157480314965" right="0.78740157480314965" top="0.78740157480314965" bottom="0.78740157480314965" header="0.31496062992125984" footer="0.31496062992125984"/>
  <pageSetup paperSize="9" scale="6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Plan1</vt:lpstr>
      <vt:lpstr>Plan2</vt:lpstr>
      <vt:lpstr>Plan3</vt:lpstr>
      <vt:lpstr>Plan1!Area_de_impressao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IFPB</dc:creator>
  <cp:lastModifiedBy>Fernando Cesar</cp:lastModifiedBy>
  <cp:lastPrinted>2021-08-20T14:55:44Z</cp:lastPrinted>
  <dcterms:created xsi:type="dcterms:W3CDTF">2020-06-17T12:39:19Z</dcterms:created>
  <dcterms:modified xsi:type="dcterms:W3CDTF">2021-08-20T14:55:57Z</dcterms:modified>
</cp:coreProperties>
</file>